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315" windowHeight="13230" activeTab="2"/>
  </bookViews>
  <sheets>
    <sheet name="貸借対照表" sheetId="1" r:id="rId1"/>
    <sheet name="正味財産増減計算書" sheetId="2" r:id="rId2"/>
    <sheet name="財産目録" sheetId="7" r:id="rId3"/>
  </sheets>
  <calcPr calcId="145621"/>
</workbook>
</file>

<file path=xl/calcChain.xml><?xml version="1.0" encoding="utf-8"?>
<calcChain xmlns="http://schemas.openxmlformats.org/spreadsheetml/2006/main">
  <c r="D37" i="1" l="1"/>
  <c r="C37" i="1"/>
  <c r="B37" i="1"/>
  <c r="E29" i="7" l="1"/>
  <c r="D42" i="2"/>
  <c r="D26" i="1"/>
  <c r="D24" i="1"/>
  <c r="D41" i="2" l="1"/>
  <c r="D43" i="2"/>
  <c r="E32" i="7" l="1"/>
  <c r="E23" i="7"/>
  <c r="E17" i="7"/>
  <c r="E13" i="7"/>
  <c r="E20" i="7" s="1"/>
  <c r="E9" i="7"/>
  <c r="E7" i="7"/>
  <c r="E11" i="7" s="1"/>
  <c r="E21" i="7" s="1"/>
  <c r="E33" i="7" l="1"/>
  <c r="E34" i="7" s="1"/>
  <c r="D51" i="2" l="1"/>
  <c r="D50" i="2"/>
  <c r="D49" i="2"/>
  <c r="D48" i="2"/>
  <c r="D44" i="2"/>
  <c r="D45" i="2"/>
  <c r="D46" i="2"/>
  <c r="D40" i="2"/>
  <c r="D18" i="2"/>
  <c r="D32" i="2"/>
  <c r="D33" i="2"/>
  <c r="D34" i="2"/>
  <c r="D31" i="2"/>
  <c r="D20" i="2"/>
  <c r="D21" i="2"/>
  <c r="D22" i="2"/>
  <c r="D23" i="2"/>
  <c r="D24" i="2"/>
  <c r="D25" i="2"/>
  <c r="D26" i="2"/>
  <c r="D27" i="2"/>
  <c r="D28" i="2"/>
  <c r="D29" i="2"/>
  <c r="D30" i="2"/>
  <c r="D19" i="2"/>
  <c r="D16" i="2"/>
  <c r="D15" i="2"/>
  <c r="D14" i="2"/>
  <c r="D13" i="2"/>
  <c r="D12" i="2"/>
  <c r="D11" i="2"/>
  <c r="D9" i="2"/>
  <c r="D10" i="2"/>
  <c r="D36" i="1"/>
  <c r="D38" i="1"/>
  <c r="D31" i="1"/>
  <c r="D30" i="1"/>
  <c r="D27" i="1" l="1"/>
  <c r="B28" i="1"/>
  <c r="B32" i="1" s="1"/>
  <c r="D25" i="1"/>
  <c r="B19" i="1"/>
  <c r="B15" i="1"/>
  <c r="D15" i="1" s="1"/>
  <c r="D14" i="1"/>
  <c r="D13" i="1"/>
  <c r="B20" i="1"/>
  <c r="D20" i="1" s="1"/>
  <c r="D18" i="1"/>
  <c r="D17" i="1"/>
  <c r="D9" i="1"/>
  <c r="D8" i="1"/>
  <c r="B10" i="1"/>
  <c r="B21" i="1" s="1"/>
  <c r="D21" i="1" s="1"/>
  <c r="D10" i="1" l="1"/>
  <c r="D28" i="1"/>
  <c r="B39" i="1"/>
  <c r="D39" i="1" s="1"/>
  <c r="D32" i="1"/>
  <c r="D19" i="1"/>
</calcChain>
</file>

<file path=xl/sharedStrings.xml><?xml version="1.0" encoding="utf-8"?>
<sst xmlns="http://schemas.openxmlformats.org/spreadsheetml/2006/main" count="191" uniqueCount="135">
  <si>
    <t>貸借対照表</t>
  </si>
  <si>
    <t>平成26年 3月31日現在</t>
  </si>
  <si>
    <t>（単位:円）</t>
  </si>
  <si>
    <t>科        目</t>
  </si>
  <si>
    <t>当年度</t>
  </si>
  <si>
    <t>前年度</t>
  </si>
  <si>
    <t>増  減</t>
  </si>
  <si>
    <t>Ⅰ　資産の部</t>
  </si>
  <si>
    <t xml:space="preserve">  １．流動資産</t>
  </si>
  <si>
    <t xml:space="preserve">          現金預金</t>
  </si>
  <si>
    <t xml:space="preserve">        流動資産合計</t>
  </si>
  <si>
    <t xml:space="preserve">  ２．固定資産</t>
  </si>
  <si>
    <t xml:space="preserve">    (2) 特定資産</t>
  </si>
  <si>
    <t xml:space="preserve">          減   価   償    却    引    当   資   産</t>
  </si>
  <si>
    <t xml:space="preserve">        特定資産合計</t>
  </si>
  <si>
    <t xml:space="preserve">    (3) その他固定資産</t>
  </si>
  <si>
    <t xml:space="preserve">          土    地    （     駐     車    場    ）</t>
  </si>
  <si>
    <t xml:space="preserve">          構                 築                 物</t>
  </si>
  <si>
    <t xml:space="preserve">        その他固定資産合計</t>
  </si>
  <si>
    <t xml:space="preserve">        固定資産合計</t>
  </si>
  <si>
    <t xml:space="preserve">        資産合計</t>
  </si>
  <si>
    <t>Ⅱ　負債の部</t>
  </si>
  <si>
    <t xml:space="preserve">  １．流動負債</t>
  </si>
  <si>
    <t xml:space="preserve">          未                 払                 金</t>
  </si>
  <si>
    <t xml:space="preserve">          前                 受                 金</t>
  </si>
  <si>
    <t xml:space="preserve">          未     払      法      人      税     等</t>
  </si>
  <si>
    <t xml:space="preserve">        流動負債合計</t>
  </si>
  <si>
    <t xml:space="preserve">  ２．固定負債</t>
  </si>
  <si>
    <t xml:space="preserve">          退    職    給     付     引    当    金</t>
  </si>
  <si>
    <t xml:space="preserve">        固定負債合計</t>
  </si>
  <si>
    <t xml:space="preserve">        負債合計</t>
  </si>
  <si>
    <t>Ⅲ　正味財産の部</t>
  </si>
  <si>
    <t xml:space="preserve">  １．指定正味財産</t>
  </si>
  <si>
    <t xml:space="preserve">        指定正味財産合計</t>
  </si>
  <si>
    <t xml:space="preserve">  ２．一般正味財産</t>
  </si>
  <si>
    <t xml:space="preserve">        （ う ち 特 定 資  産  へ の 充 当 額 ）</t>
  </si>
  <si>
    <t xml:space="preserve">        正味財産合計</t>
  </si>
  <si>
    <t xml:space="preserve">        負債及び正味財産合計</t>
  </si>
  <si>
    <t/>
  </si>
  <si>
    <t>正味財産増減計算書</t>
  </si>
  <si>
    <t>平成25年 4月 1日から平成26年 3月31日まで</t>
  </si>
  <si>
    <t>Ⅰ　一般正味財産増減の部</t>
  </si>
  <si>
    <t xml:space="preserve">  １．経常増減の部</t>
  </si>
  <si>
    <t xml:space="preserve">    (1) 経常収益</t>
  </si>
  <si>
    <t xml:space="preserve">        特    定    資     産     運    用    益</t>
  </si>
  <si>
    <t xml:space="preserve">          特   定   資    産    受    取   利   息</t>
  </si>
  <si>
    <t xml:space="preserve">        事          業           収           益</t>
  </si>
  <si>
    <t xml:space="preserve">          駐     車      場      事      業     益</t>
  </si>
  <si>
    <t xml:space="preserve">        雑                 収                 益</t>
  </si>
  <si>
    <t xml:space="preserve">          受          取           利           息</t>
  </si>
  <si>
    <t xml:space="preserve">          雑                 収                 入</t>
  </si>
  <si>
    <t xml:space="preserve">        経常収益計</t>
  </si>
  <si>
    <t xml:space="preserve">    (2) 経常費用</t>
  </si>
  <si>
    <t xml:space="preserve">        事                 業                 費</t>
  </si>
  <si>
    <t xml:space="preserve">          給          料           手           当</t>
  </si>
  <si>
    <t xml:space="preserve">          退     職      給      付      費     用</t>
  </si>
  <si>
    <t xml:space="preserve">          福       利        厚        生       費</t>
  </si>
  <si>
    <t xml:space="preserve">          通       信        運        搬       費</t>
  </si>
  <si>
    <t xml:space="preserve">          減       価        償        却       費</t>
  </si>
  <si>
    <t xml:space="preserve">          消          耗           品           費</t>
  </si>
  <si>
    <t xml:space="preserve">          修                 繕                 費</t>
  </si>
  <si>
    <t xml:space="preserve">          光       熱        水        料       費</t>
  </si>
  <si>
    <t xml:space="preserve">          賃                 借                 料</t>
  </si>
  <si>
    <t xml:space="preserve">          租          税           公           課</t>
  </si>
  <si>
    <t xml:space="preserve">          委                 託                 費</t>
  </si>
  <si>
    <t xml:space="preserve">          雑                                    費</t>
  </si>
  <si>
    <t xml:space="preserve">        経常費用計</t>
  </si>
  <si>
    <t xml:space="preserve">          評価損益等調整前当期経常増減額</t>
  </si>
  <si>
    <t xml:space="preserve">          評価損益等計</t>
  </si>
  <si>
    <t xml:space="preserve">  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</si>
  <si>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</si>
  <si>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</si>
  <si>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</si>
  <si>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</si>
  <si>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経常外費用計</t>
  </si>
  <si>
    <t xml:space="preserve">          当期経常外増減額</t>
  </si>
  <si>
    <t xml:space="preserve">        他     会      計      振      替     額</t>
  </si>
  <si>
    <t xml:space="preserve">          税引前当期一般正味財産増減額</t>
  </si>
  <si>
    <t xml:space="preserve">          法 人 税 、  住  民  税  及  び 事 業 税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</si>
  <si>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</si>
  <si>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</si>
  <si>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</si>
  <si>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</si>
  <si>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</si>
  <si>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</si>
  <si>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</si>
  <si>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</si>
  <si>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>財産目録</t>
  </si>
  <si>
    <t>貸借対照表科目</t>
  </si>
  <si>
    <t>場所・物量等</t>
  </si>
  <si>
    <t>使用目的等</t>
  </si>
  <si>
    <t>金        額</t>
  </si>
  <si>
    <t xml:space="preserve">  (流動資産)</t>
  </si>
  <si>
    <t xml:space="preserve">  </t>
  </si>
  <si>
    <t>預金</t>
  </si>
  <si>
    <t xml:space="preserve">    </t>
  </si>
  <si>
    <t xml:space="preserve">   流動資産合計</t>
  </si>
  <si>
    <t xml:space="preserve">  (固定資産)</t>
  </si>
  <si>
    <t xml:space="preserve">    特定資産</t>
  </si>
  <si>
    <t>減価償却引当資産</t>
  </si>
  <si>
    <t xml:space="preserve">    その他固定資産</t>
  </si>
  <si>
    <t>土地（駐車場）</t>
  </si>
  <si>
    <t>構築物</t>
  </si>
  <si>
    <t xml:space="preserve">   固定資産合計</t>
  </si>
  <si>
    <t xml:space="preserve">     資産合計</t>
  </si>
  <si>
    <t xml:space="preserve">  (流動負債)</t>
  </si>
  <si>
    <t>前受金</t>
  </si>
  <si>
    <t>未払法人税等</t>
  </si>
  <si>
    <t xml:space="preserve">   流動負債合計</t>
  </si>
  <si>
    <t xml:space="preserve">  (固定負債)</t>
  </si>
  <si>
    <t>退職給付引当金</t>
  </si>
  <si>
    <t xml:space="preserve">   固定負債合計</t>
  </si>
  <si>
    <t xml:space="preserve">     負債合計</t>
  </si>
  <si>
    <t xml:space="preserve">     正味財産</t>
  </si>
  <si>
    <t xml:space="preserve">          未    収    金    </t>
    <phoneticPr fontId="1"/>
  </si>
  <si>
    <t>未収金</t>
    <phoneticPr fontId="1"/>
  </si>
  <si>
    <t>　3月分駐車料</t>
    <rPh sb="2" eb="4">
      <t>ガツブン</t>
    </rPh>
    <rPh sb="4" eb="7">
      <t>チュウシャリョウ</t>
    </rPh>
    <phoneticPr fontId="1"/>
  </si>
  <si>
    <t>普通預金</t>
    <phoneticPr fontId="1"/>
  </si>
  <si>
    <t>　運転資金として</t>
    <rPh sb="1" eb="3">
      <t>ウンテン</t>
    </rPh>
    <rPh sb="3" eb="5">
      <t>シキン</t>
    </rPh>
    <phoneticPr fontId="1"/>
  </si>
  <si>
    <t>　ゆうちょ銀行</t>
    <rPh sb="5" eb="7">
      <t>ギンコウ</t>
    </rPh>
    <phoneticPr fontId="1"/>
  </si>
  <si>
    <t>　駐車場の整備､補修積立金として</t>
    <rPh sb="1" eb="4">
      <t>チュウシャジョウ</t>
    </rPh>
    <rPh sb="5" eb="7">
      <t>セイビ</t>
    </rPh>
    <rPh sb="8" eb="10">
      <t>ホシュウ</t>
    </rPh>
    <rPh sb="10" eb="12">
      <t>ツミタテ</t>
    </rPh>
    <rPh sb="12" eb="13">
      <t>キン</t>
    </rPh>
    <phoneticPr fontId="1"/>
  </si>
  <si>
    <t>　アスファルト、排水路、照明設備</t>
    <rPh sb="8" eb="11">
      <t>ハイスイロ</t>
    </rPh>
    <rPh sb="12" eb="14">
      <t>ショウメイ</t>
    </rPh>
    <rPh sb="14" eb="16">
      <t>セツビ</t>
    </rPh>
    <phoneticPr fontId="1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</si>
  <si>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1"/>
  </si>
  <si>
    <t>　退職金の積立金として</t>
    <rPh sb="1" eb="3">
      <t>タイショク</t>
    </rPh>
    <rPh sb="3" eb="4">
      <t>キン</t>
    </rPh>
    <rPh sb="5" eb="7">
      <t>ツミタテ</t>
    </rPh>
    <rPh sb="7" eb="8">
      <t>キン</t>
    </rPh>
    <phoneticPr fontId="1"/>
  </si>
  <si>
    <t>　前受駐車料</t>
    <rPh sb="1" eb="3">
      <t>マエウケ</t>
    </rPh>
    <rPh sb="3" eb="6">
      <t>チュウシャリョウ</t>
    </rPh>
    <phoneticPr fontId="1"/>
  </si>
  <si>
    <t>　　　　　退　 職　 給  　付  　引  　当　 資 　産</t>
    <rPh sb="5" eb="6">
      <t>タイ</t>
    </rPh>
    <rPh sb="8" eb="9">
      <t>ショク</t>
    </rPh>
    <rPh sb="11" eb="12">
      <t>キュウ</t>
    </rPh>
    <rPh sb="15" eb="16">
      <t>ツキ</t>
    </rPh>
    <rPh sb="19" eb="20">
      <t>イン</t>
    </rPh>
    <rPh sb="23" eb="24">
      <t>トウ</t>
    </rPh>
    <rPh sb="26" eb="27">
      <t>シ</t>
    </rPh>
    <rPh sb="29" eb="30">
      <t>サン</t>
    </rPh>
    <phoneticPr fontId="1"/>
  </si>
  <si>
    <t>　１件分</t>
    <rPh sb="2" eb="4">
      <t>ケンブン</t>
    </rPh>
    <phoneticPr fontId="1"/>
  </si>
  <si>
    <t xml:space="preserve">          公   益   目   的   事   業   会  計</t>
    <rPh sb="10" eb="11">
      <t>コウ</t>
    </rPh>
    <rPh sb="14" eb="15">
      <t>エキ</t>
    </rPh>
    <rPh sb="18" eb="19">
      <t>メ</t>
    </rPh>
    <rPh sb="22" eb="23">
      <t>テキ</t>
    </rPh>
    <rPh sb="26" eb="27">
      <t>コト</t>
    </rPh>
    <rPh sb="30" eb="31">
      <t>ギョウ</t>
    </rPh>
    <rPh sb="34" eb="35">
      <t>カイ</t>
    </rPh>
    <rPh sb="37" eb="38">
      <t>ケイ</t>
    </rPh>
    <phoneticPr fontId="1"/>
  </si>
  <si>
    <t>公益目的事業会計</t>
    <phoneticPr fontId="1"/>
  </si>
  <si>
    <t>　２８件分</t>
    <rPh sb="3" eb="5">
      <t>ケンブン</t>
    </rPh>
    <phoneticPr fontId="1"/>
  </si>
  <si>
    <t xml:space="preserve"> 琉球銀行　本店</t>
    <rPh sb="1" eb="3">
      <t>リュウキュウ</t>
    </rPh>
    <rPh sb="3" eb="5">
      <t>ギンコウ</t>
    </rPh>
    <rPh sb="6" eb="8">
      <t>ホンテン</t>
    </rPh>
    <phoneticPr fontId="1"/>
  </si>
  <si>
    <t>　琉球銀行　本店</t>
    <rPh sb="1" eb="5">
      <t>リュウキュウギンコウ</t>
    </rPh>
    <rPh sb="6" eb="8">
      <t>ホンテン</t>
    </rPh>
    <phoneticPr fontId="1"/>
  </si>
  <si>
    <t>　事業諸経費</t>
    <rPh sb="1" eb="3">
      <t>ジギョウ</t>
    </rPh>
    <rPh sb="3" eb="6">
      <t>ショケイヒ</t>
    </rPh>
    <phoneticPr fontId="1"/>
  </si>
  <si>
    <t>収益事業会計（駐車場）</t>
    <rPh sb="0" eb="2">
      <t>シュウエキ</t>
    </rPh>
    <rPh sb="2" eb="4">
      <t>ジギョウ</t>
    </rPh>
    <rPh sb="4" eb="6">
      <t>カイケイ</t>
    </rPh>
    <rPh sb="7" eb="10">
      <t>チュウシャジョウ</t>
    </rPh>
    <phoneticPr fontId="1"/>
  </si>
  <si>
    <t>収益事業会計（駐車場）</t>
    <rPh sb="0" eb="2">
      <t>シュウエキ</t>
    </rPh>
    <rPh sb="2" eb="6">
      <t>ジギョウカイケイ</t>
    </rPh>
    <rPh sb="7" eb="10">
      <t>チュウシャジョウ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</si>
</sst>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_);[Red]\(0\)"/>
    <numFmt numFmtId="178" formatCode="&quot;(  &quot;#,##0&quot;  )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14" sqref="A14"/>
    </sheetView>
  </sheetViews>
  <sheetFormatPr defaultRowHeight="11.25" x14ac:dyDescent="0.15"/>
  <cols>
    <col min="1" max="1" width="32.75" style="1" bestFit="1" customWidth="1"/>
    <col min="2" max="4" width="14" style="10" customWidth="1"/>
    <col min="5" max="16384" width="9" style="1"/>
  </cols>
  <sheetData>
    <row r="1" spans="1:6" ht="14.25" x14ac:dyDescent="0.15">
      <c r="D1" s="47" t="s">
        <v>133</v>
      </c>
    </row>
    <row r="2" spans="1:6" ht="18.75" x14ac:dyDescent="0.15">
      <c r="A2" s="49" t="s">
        <v>0</v>
      </c>
      <c r="B2" s="49"/>
      <c r="C2" s="49"/>
      <c r="D2" s="49"/>
    </row>
    <row r="3" spans="1:6" ht="11.25" customHeight="1" x14ac:dyDescent="0.15">
      <c r="A3" s="50" t="s">
        <v>1</v>
      </c>
      <c r="B3" s="50"/>
      <c r="C3" s="50"/>
      <c r="D3" s="50"/>
    </row>
    <row r="4" spans="1:6" ht="12.75" customHeight="1" x14ac:dyDescent="0.15">
      <c r="A4" s="3"/>
      <c r="C4" s="11"/>
      <c r="D4" s="23" t="s">
        <v>2</v>
      </c>
    </row>
    <row r="5" spans="1:6" x14ac:dyDescent="0.15">
      <c r="A5" s="44" t="s">
        <v>3</v>
      </c>
      <c r="B5" s="12" t="s">
        <v>4</v>
      </c>
      <c r="C5" s="12" t="s">
        <v>5</v>
      </c>
      <c r="D5" s="13" t="s">
        <v>6</v>
      </c>
    </row>
    <row r="6" spans="1:6" x14ac:dyDescent="0.15">
      <c r="A6" s="4" t="s">
        <v>7</v>
      </c>
      <c r="B6" s="14"/>
      <c r="C6" s="14"/>
      <c r="D6" s="15"/>
    </row>
    <row r="7" spans="1:6" x14ac:dyDescent="0.15">
      <c r="A7" s="7" t="s">
        <v>8</v>
      </c>
      <c r="B7" s="16"/>
      <c r="C7" s="16"/>
      <c r="D7" s="17"/>
      <c r="E7" s="9"/>
      <c r="F7" s="6"/>
    </row>
    <row r="8" spans="1:6" x14ac:dyDescent="0.15">
      <c r="A8" s="7" t="s">
        <v>9</v>
      </c>
      <c r="B8" s="16">
        <v>1461615</v>
      </c>
      <c r="C8" s="16">
        <v>2785506</v>
      </c>
      <c r="D8" s="17">
        <f>B8-C8</f>
        <v>-1323891</v>
      </c>
      <c r="E8" s="9"/>
      <c r="F8" s="6"/>
    </row>
    <row r="9" spans="1:6" x14ac:dyDescent="0.15">
      <c r="A9" s="7" t="s">
        <v>114</v>
      </c>
      <c r="B9" s="18">
        <v>6000</v>
      </c>
      <c r="C9" s="18">
        <v>48000</v>
      </c>
      <c r="D9" s="17">
        <f>B9-C9</f>
        <v>-42000</v>
      </c>
      <c r="E9" s="9"/>
      <c r="F9" s="6"/>
    </row>
    <row r="10" spans="1:6" x14ac:dyDescent="0.15">
      <c r="A10" s="7" t="s">
        <v>10</v>
      </c>
      <c r="B10" s="20">
        <f>SUM(B8:B9)</f>
        <v>1467615</v>
      </c>
      <c r="C10" s="20">
        <v>2833506</v>
      </c>
      <c r="D10" s="21">
        <f>B10-C10</f>
        <v>-1365891</v>
      </c>
      <c r="E10" s="2"/>
      <c r="F10" s="2"/>
    </row>
    <row r="11" spans="1:6" x14ac:dyDescent="0.15">
      <c r="A11" s="7" t="s">
        <v>11</v>
      </c>
      <c r="B11" s="14"/>
      <c r="C11" s="14"/>
      <c r="D11" s="15"/>
      <c r="E11" s="9"/>
      <c r="F11" s="6"/>
    </row>
    <row r="12" spans="1:6" x14ac:dyDescent="0.15">
      <c r="A12" s="7" t="s">
        <v>12</v>
      </c>
      <c r="B12" s="16"/>
      <c r="C12" s="16"/>
      <c r="D12" s="17"/>
      <c r="E12" s="9"/>
      <c r="F12" s="6"/>
    </row>
    <row r="13" spans="1:6" x14ac:dyDescent="0.15">
      <c r="A13" s="7" t="s">
        <v>125</v>
      </c>
      <c r="B13" s="16">
        <v>11600</v>
      </c>
      <c r="C13" s="16">
        <v>0</v>
      </c>
      <c r="D13" s="17">
        <f>B13-C13</f>
        <v>11600</v>
      </c>
      <c r="E13" s="9"/>
      <c r="F13" s="6"/>
    </row>
    <row r="14" spans="1:6" x14ac:dyDescent="0.15">
      <c r="A14" s="7" t="s">
        <v>13</v>
      </c>
      <c r="B14" s="18">
        <v>4159028</v>
      </c>
      <c r="C14" s="18">
        <v>3919812</v>
      </c>
      <c r="D14" s="17">
        <f>B14-C14</f>
        <v>239216</v>
      </c>
      <c r="E14" s="9"/>
      <c r="F14" s="6"/>
    </row>
    <row r="15" spans="1:6" x14ac:dyDescent="0.15">
      <c r="A15" s="7" t="s">
        <v>14</v>
      </c>
      <c r="B15" s="20">
        <f>SUM(B13:B14)</f>
        <v>4170628</v>
      </c>
      <c r="C15" s="20">
        <v>3919812</v>
      </c>
      <c r="D15" s="21">
        <f>B15-C15</f>
        <v>250816</v>
      </c>
      <c r="E15" s="2"/>
      <c r="F15" s="2"/>
    </row>
    <row r="16" spans="1:6" x14ac:dyDescent="0.15">
      <c r="A16" s="7" t="s">
        <v>15</v>
      </c>
      <c r="B16" s="14"/>
      <c r="C16" s="14"/>
      <c r="D16" s="15"/>
      <c r="E16" s="9"/>
      <c r="F16" s="6"/>
    </row>
    <row r="17" spans="1:6" x14ac:dyDescent="0.15">
      <c r="A17" s="7" t="s">
        <v>16</v>
      </c>
      <c r="B17" s="16">
        <v>171357328</v>
      </c>
      <c r="C17" s="16">
        <v>171357328</v>
      </c>
      <c r="D17" s="17">
        <f>B17-C17</f>
        <v>0</v>
      </c>
      <c r="E17" s="9"/>
      <c r="F17" s="6"/>
    </row>
    <row r="18" spans="1:6" x14ac:dyDescent="0.15">
      <c r="A18" s="7" t="s">
        <v>17</v>
      </c>
      <c r="B18" s="18">
        <v>976572</v>
      </c>
      <c r="C18" s="18">
        <v>1215788</v>
      </c>
      <c r="D18" s="17">
        <f>B18-C18</f>
        <v>-239216</v>
      </c>
      <c r="E18" s="2"/>
      <c r="F18" s="2"/>
    </row>
    <row r="19" spans="1:6" x14ac:dyDescent="0.15">
      <c r="A19" s="7" t="s">
        <v>18</v>
      </c>
      <c r="B19" s="20">
        <f>SUM(B17:B18)</f>
        <v>172333900</v>
      </c>
      <c r="C19" s="20">
        <v>172573116</v>
      </c>
      <c r="D19" s="21">
        <f>B19-C19</f>
        <v>-239216</v>
      </c>
      <c r="E19" s="2"/>
      <c r="F19" s="2"/>
    </row>
    <row r="20" spans="1:6" x14ac:dyDescent="0.15">
      <c r="A20" s="7" t="s">
        <v>19</v>
      </c>
      <c r="B20" s="20">
        <f>B15+B19</f>
        <v>176504528</v>
      </c>
      <c r="C20" s="20">
        <v>176492928</v>
      </c>
      <c r="D20" s="21">
        <f t="shared" ref="D20:D21" si="0">B20-C20</f>
        <v>11600</v>
      </c>
      <c r="E20" s="9"/>
      <c r="F20" s="6"/>
    </row>
    <row r="21" spans="1:6" x14ac:dyDescent="0.15">
      <c r="A21" s="7" t="s">
        <v>20</v>
      </c>
      <c r="B21" s="20">
        <f>B10+B20</f>
        <v>177972143</v>
      </c>
      <c r="C21" s="20">
        <v>179326434</v>
      </c>
      <c r="D21" s="21">
        <f t="shared" si="0"/>
        <v>-1354291</v>
      </c>
      <c r="E21" s="9"/>
      <c r="F21" s="6"/>
    </row>
    <row r="22" spans="1:6" x14ac:dyDescent="0.15">
      <c r="A22" s="7" t="s">
        <v>21</v>
      </c>
      <c r="B22" s="14"/>
      <c r="C22" s="14"/>
      <c r="D22" s="15"/>
      <c r="E22" s="9"/>
      <c r="F22" s="6"/>
    </row>
    <row r="23" spans="1:6" x14ac:dyDescent="0.15">
      <c r="A23" s="7" t="s">
        <v>22</v>
      </c>
      <c r="B23" s="16"/>
      <c r="C23" s="16"/>
      <c r="D23" s="17"/>
      <c r="E23" s="9"/>
      <c r="F23" s="6"/>
    </row>
    <row r="24" spans="1:6" x14ac:dyDescent="0.15">
      <c r="A24" s="7" t="s">
        <v>23</v>
      </c>
      <c r="B24" s="16">
        <v>0</v>
      </c>
      <c r="C24" s="16">
        <v>2109850</v>
      </c>
      <c r="D24" s="17">
        <f>B24-C24</f>
        <v>-2109850</v>
      </c>
      <c r="E24" s="9"/>
      <c r="F24" s="6"/>
    </row>
    <row r="25" spans="1:6" x14ac:dyDescent="0.15">
      <c r="A25" s="7" t="s">
        <v>24</v>
      </c>
      <c r="B25" s="16">
        <v>402000</v>
      </c>
      <c r="C25" s="16">
        <v>315200</v>
      </c>
      <c r="D25" s="17">
        <f t="shared" ref="D25:D26" si="1">B25-C25</f>
        <v>86800</v>
      </c>
      <c r="E25" s="2"/>
      <c r="F25" s="2"/>
    </row>
    <row r="26" spans="1:6" x14ac:dyDescent="0.15">
      <c r="A26" s="7" t="s">
        <v>127</v>
      </c>
      <c r="B26" s="16">
        <v>596559</v>
      </c>
      <c r="C26" s="16">
        <v>0</v>
      </c>
      <c r="D26" s="17">
        <f t="shared" si="1"/>
        <v>596559</v>
      </c>
      <c r="E26" s="2"/>
      <c r="F26" s="2"/>
    </row>
    <row r="27" spans="1:6" x14ac:dyDescent="0.15">
      <c r="A27" s="7" t="s">
        <v>25</v>
      </c>
      <c r="B27" s="18">
        <v>402800</v>
      </c>
      <c r="C27" s="18">
        <v>342200</v>
      </c>
      <c r="D27" s="17">
        <f>B27-C27</f>
        <v>60600</v>
      </c>
      <c r="E27" s="2"/>
      <c r="F27" s="2"/>
    </row>
    <row r="28" spans="1:6" x14ac:dyDescent="0.15">
      <c r="A28" s="7" t="s">
        <v>26</v>
      </c>
      <c r="B28" s="20">
        <f>SUM(B24:B27)</f>
        <v>1401359</v>
      </c>
      <c r="C28" s="20">
        <v>2767250</v>
      </c>
      <c r="D28" s="21">
        <f>B28-C28</f>
        <v>-1365891</v>
      </c>
      <c r="E28" s="2"/>
      <c r="F28" s="2"/>
    </row>
    <row r="29" spans="1:6" x14ac:dyDescent="0.15">
      <c r="A29" s="7" t="s">
        <v>27</v>
      </c>
      <c r="B29" s="14"/>
      <c r="C29" s="14"/>
      <c r="D29" s="15"/>
      <c r="E29" s="9"/>
      <c r="F29" s="6"/>
    </row>
    <row r="30" spans="1:6" x14ac:dyDescent="0.15">
      <c r="A30" s="7" t="s">
        <v>28</v>
      </c>
      <c r="B30" s="18">
        <v>11600</v>
      </c>
      <c r="C30" s="18">
        <v>0</v>
      </c>
      <c r="D30" s="17">
        <f>B30-C30</f>
        <v>11600</v>
      </c>
      <c r="E30" s="9"/>
      <c r="F30" s="6"/>
    </row>
    <row r="31" spans="1:6" x14ac:dyDescent="0.15">
      <c r="A31" s="7" t="s">
        <v>29</v>
      </c>
      <c r="B31" s="20">
        <v>11600</v>
      </c>
      <c r="C31" s="20">
        <v>0</v>
      </c>
      <c r="D31" s="21">
        <f>B31-C31</f>
        <v>11600</v>
      </c>
      <c r="E31" s="2"/>
      <c r="F31" s="2"/>
    </row>
    <row r="32" spans="1:6" x14ac:dyDescent="0.15">
      <c r="A32" s="7" t="s">
        <v>30</v>
      </c>
      <c r="B32" s="20">
        <f>B28+B31</f>
        <v>1412959</v>
      </c>
      <c r="C32" s="20">
        <v>2767250</v>
      </c>
      <c r="D32" s="21">
        <f>B32-C32</f>
        <v>-1354291</v>
      </c>
      <c r="E32" s="9"/>
      <c r="F32" s="6"/>
    </row>
    <row r="33" spans="1:6" x14ac:dyDescent="0.15">
      <c r="A33" s="7" t="s">
        <v>31</v>
      </c>
      <c r="B33" s="14"/>
      <c r="C33" s="14"/>
      <c r="D33" s="15"/>
      <c r="E33" s="9"/>
      <c r="F33" s="6"/>
    </row>
    <row r="34" spans="1:6" x14ac:dyDescent="0.15">
      <c r="A34" s="7" t="s">
        <v>32</v>
      </c>
      <c r="B34" s="16"/>
      <c r="C34" s="16"/>
      <c r="D34" s="17"/>
      <c r="E34" s="9"/>
      <c r="F34" s="6"/>
    </row>
    <row r="35" spans="1:6" x14ac:dyDescent="0.15">
      <c r="A35" s="7" t="s">
        <v>33</v>
      </c>
      <c r="B35" s="18">
        <v>0</v>
      </c>
      <c r="C35" s="18">
        <v>0</v>
      </c>
      <c r="D35" s="19">
        <v>0</v>
      </c>
      <c r="E35" s="9"/>
      <c r="F35" s="6"/>
    </row>
    <row r="36" spans="1:6" x14ac:dyDescent="0.15">
      <c r="A36" s="7" t="s">
        <v>34</v>
      </c>
      <c r="B36" s="14">
        <v>176559184</v>
      </c>
      <c r="C36" s="14">
        <v>176559184</v>
      </c>
      <c r="D36" s="15">
        <f>B36-C36</f>
        <v>0</v>
      </c>
      <c r="E36" s="9"/>
      <c r="F36" s="6"/>
    </row>
    <row r="37" spans="1:6" ht="12" x14ac:dyDescent="0.15">
      <c r="A37" s="24" t="s">
        <v>35</v>
      </c>
      <c r="B37" s="45">
        <f>B15-B13</f>
        <v>4159028</v>
      </c>
      <c r="C37" s="45">
        <f>C15-C13</f>
        <v>3919812</v>
      </c>
      <c r="D37" s="46">
        <f>D15-D13</f>
        <v>239216</v>
      </c>
      <c r="E37" s="9"/>
      <c r="F37" s="6"/>
    </row>
    <row r="38" spans="1:6" x14ac:dyDescent="0.15">
      <c r="A38" s="7" t="s">
        <v>36</v>
      </c>
      <c r="B38" s="20">
        <v>176559184</v>
      </c>
      <c r="C38" s="20">
        <v>176559184</v>
      </c>
      <c r="D38" s="21">
        <f>B38-C38</f>
        <v>0</v>
      </c>
      <c r="E38" s="2"/>
      <c r="F38" s="2"/>
    </row>
    <row r="39" spans="1:6" x14ac:dyDescent="0.15">
      <c r="A39" s="8" t="s">
        <v>37</v>
      </c>
      <c r="B39" s="20">
        <f>B32+B38</f>
        <v>177972143</v>
      </c>
      <c r="C39" s="20">
        <v>179326434</v>
      </c>
      <c r="D39" s="21">
        <f>B39-C39</f>
        <v>-1354291</v>
      </c>
      <c r="E39" s="9"/>
      <c r="F39" s="6"/>
    </row>
    <row r="40" spans="1:6" x14ac:dyDescent="0.15">
      <c r="A40" s="5" t="s">
        <v>38</v>
      </c>
      <c r="B40" s="22"/>
      <c r="C40" s="22"/>
      <c r="D40" s="22"/>
      <c r="E40" s="9"/>
      <c r="F40" s="6"/>
    </row>
  </sheetData>
  <mergeCells count="2">
    <mergeCell ref="A2:D2"/>
    <mergeCell ref="A3:D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D1" sqref="D1"/>
    </sheetView>
  </sheetViews>
  <sheetFormatPr defaultRowHeight="11.25" x14ac:dyDescent="0.15"/>
  <cols>
    <col min="1" max="1" width="34.375" style="1" bestFit="1" customWidth="1"/>
    <col min="2" max="4" width="16.25" style="10" customWidth="1"/>
    <col min="5" max="16384" width="9" style="1"/>
  </cols>
  <sheetData>
    <row r="1" spans="1:4" ht="14.25" x14ac:dyDescent="0.15">
      <c r="D1" s="47" t="s">
        <v>134</v>
      </c>
    </row>
    <row r="2" spans="1:4" ht="18.75" x14ac:dyDescent="0.15">
      <c r="A2" s="49" t="s">
        <v>39</v>
      </c>
      <c r="B2" s="49"/>
      <c r="C2" s="49"/>
      <c r="D2" s="49"/>
    </row>
    <row r="3" spans="1:4" ht="11.25" customHeight="1" x14ac:dyDescent="0.15">
      <c r="A3" s="50" t="s">
        <v>40</v>
      </c>
      <c r="B3" s="50"/>
      <c r="C3" s="50"/>
      <c r="D3" s="50"/>
    </row>
    <row r="4" spans="1:4" x14ac:dyDescent="0.15">
      <c r="A4" s="3"/>
      <c r="B4" s="1"/>
      <c r="C4" s="11"/>
      <c r="D4" s="23" t="s">
        <v>2</v>
      </c>
    </row>
    <row r="5" spans="1:4" x14ac:dyDescent="0.15">
      <c r="A5" s="44" t="s">
        <v>3</v>
      </c>
      <c r="B5" s="12" t="s">
        <v>4</v>
      </c>
      <c r="C5" s="12" t="s">
        <v>5</v>
      </c>
      <c r="D5" s="13" t="s">
        <v>6</v>
      </c>
    </row>
    <row r="6" spans="1:4" x14ac:dyDescent="0.15">
      <c r="A6" s="4" t="s">
        <v>41</v>
      </c>
      <c r="B6" s="14"/>
      <c r="C6" s="14"/>
      <c r="D6" s="15"/>
    </row>
    <row r="7" spans="1:4" x14ac:dyDescent="0.15">
      <c r="A7" s="7" t="s">
        <v>42</v>
      </c>
      <c r="B7" s="16"/>
      <c r="C7" s="16"/>
      <c r="D7" s="17"/>
    </row>
    <row r="8" spans="1:4" x14ac:dyDescent="0.15">
      <c r="A8" s="7" t="s">
        <v>43</v>
      </c>
      <c r="B8" s="16"/>
      <c r="C8" s="16"/>
      <c r="D8" s="17"/>
    </row>
    <row r="9" spans="1:4" x14ac:dyDescent="0.15">
      <c r="A9" s="25" t="s">
        <v>44</v>
      </c>
      <c r="B9" s="26">
        <v>915</v>
      </c>
      <c r="C9" s="26">
        <v>866</v>
      </c>
      <c r="D9" s="27">
        <f t="shared" ref="D9:D16" si="0">B9-C9</f>
        <v>49</v>
      </c>
    </row>
    <row r="10" spans="1:4" x14ac:dyDescent="0.15">
      <c r="A10" s="7" t="s">
        <v>45</v>
      </c>
      <c r="B10" s="16">
        <v>915</v>
      </c>
      <c r="C10" s="16">
        <v>866</v>
      </c>
      <c r="D10" s="17">
        <f t="shared" si="0"/>
        <v>49</v>
      </c>
    </row>
    <row r="11" spans="1:4" x14ac:dyDescent="0.15">
      <c r="A11" s="25" t="s">
        <v>46</v>
      </c>
      <c r="B11" s="26">
        <v>4792200</v>
      </c>
      <c r="C11" s="26">
        <v>4238200</v>
      </c>
      <c r="D11" s="27">
        <f t="shared" si="0"/>
        <v>554000</v>
      </c>
    </row>
    <row r="12" spans="1:4" x14ac:dyDescent="0.15">
      <c r="A12" s="7" t="s">
        <v>47</v>
      </c>
      <c r="B12" s="16">
        <v>4792200</v>
      </c>
      <c r="C12" s="16">
        <v>4238200</v>
      </c>
      <c r="D12" s="17">
        <f t="shared" si="0"/>
        <v>554000</v>
      </c>
    </row>
    <row r="13" spans="1:4" x14ac:dyDescent="0.15">
      <c r="A13" s="25" t="s">
        <v>48</v>
      </c>
      <c r="B13" s="26">
        <v>988</v>
      </c>
      <c r="C13" s="26">
        <v>10082</v>
      </c>
      <c r="D13" s="27">
        <f t="shared" si="0"/>
        <v>-9094</v>
      </c>
    </row>
    <row r="14" spans="1:4" x14ac:dyDescent="0.15">
      <c r="A14" s="7" t="s">
        <v>49</v>
      </c>
      <c r="B14" s="16">
        <v>988</v>
      </c>
      <c r="C14" s="16">
        <v>1082</v>
      </c>
      <c r="D14" s="17">
        <f t="shared" si="0"/>
        <v>-94</v>
      </c>
    </row>
    <row r="15" spans="1:4" x14ac:dyDescent="0.15">
      <c r="A15" s="7" t="s">
        <v>50</v>
      </c>
      <c r="B15" s="18">
        <v>0</v>
      </c>
      <c r="C15" s="18">
        <v>9000</v>
      </c>
      <c r="D15" s="17">
        <f t="shared" si="0"/>
        <v>-9000</v>
      </c>
    </row>
    <row r="16" spans="1:4" x14ac:dyDescent="0.15">
      <c r="A16" s="7" t="s">
        <v>51</v>
      </c>
      <c r="B16" s="20">
        <v>4794103</v>
      </c>
      <c r="C16" s="20">
        <v>4249148</v>
      </c>
      <c r="D16" s="21">
        <f t="shared" si="0"/>
        <v>544955</v>
      </c>
    </row>
    <row r="17" spans="1:4" x14ac:dyDescent="0.15">
      <c r="A17" s="7" t="s">
        <v>52</v>
      </c>
      <c r="B17" s="14"/>
      <c r="C17" s="14"/>
      <c r="D17" s="15"/>
    </row>
    <row r="18" spans="1:4" x14ac:dyDescent="0.15">
      <c r="A18" s="25" t="s">
        <v>53</v>
      </c>
      <c r="B18" s="26">
        <v>1957458</v>
      </c>
      <c r="C18" s="26">
        <v>1950070</v>
      </c>
      <c r="D18" s="27">
        <f>B18-C18</f>
        <v>7388</v>
      </c>
    </row>
    <row r="19" spans="1:4" x14ac:dyDescent="0.15">
      <c r="A19" s="7" t="s">
        <v>54</v>
      </c>
      <c r="B19" s="16">
        <v>152000</v>
      </c>
      <c r="C19" s="16">
        <v>204000</v>
      </c>
      <c r="D19" s="17">
        <f>B19-C19</f>
        <v>-52000</v>
      </c>
    </row>
    <row r="20" spans="1:4" x14ac:dyDescent="0.15">
      <c r="A20" s="7" t="s">
        <v>55</v>
      </c>
      <c r="B20" s="16">
        <v>11600</v>
      </c>
      <c r="C20" s="16">
        <v>13000</v>
      </c>
      <c r="D20" s="17">
        <f t="shared" ref="D20:D30" si="1">B20-C20</f>
        <v>-1400</v>
      </c>
    </row>
    <row r="21" spans="1:4" x14ac:dyDescent="0.15">
      <c r="A21" s="7" t="s">
        <v>56</v>
      </c>
      <c r="B21" s="16">
        <v>65000</v>
      </c>
      <c r="C21" s="16">
        <v>31000</v>
      </c>
      <c r="D21" s="17">
        <f t="shared" si="1"/>
        <v>34000</v>
      </c>
    </row>
    <row r="22" spans="1:4" x14ac:dyDescent="0.15">
      <c r="A22" s="7" t="s">
        <v>57</v>
      </c>
      <c r="B22" s="16">
        <v>104300</v>
      </c>
      <c r="C22" s="16">
        <v>97000</v>
      </c>
      <c r="D22" s="17">
        <f t="shared" si="1"/>
        <v>7300</v>
      </c>
    </row>
    <row r="23" spans="1:4" x14ac:dyDescent="0.15">
      <c r="A23" s="7" t="s">
        <v>58</v>
      </c>
      <c r="B23" s="16">
        <v>239216</v>
      </c>
      <c r="C23" s="16">
        <v>298938</v>
      </c>
      <c r="D23" s="17">
        <f t="shared" si="1"/>
        <v>-59722</v>
      </c>
    </row>
    <row r="24" spans="1:4" x14ac:dyDescent="0.15">
      <c r="A24" s="7" t="s">
        <v>59</v>
      </c>
      <c r="B24" s="16">
        <v>1155</v>
      </c>
      <c r="C24" s="16">
        <v>10407</v>
      </c>
      <c r="D24" s="17">
        <f t="shared" si="1"/>
        <v>-9252</v>
      </c>
    </row>
    <row r="25" spans="1:4" x14ac:dyDescent="0.15">
      <c r="A25" s="7" t="s">
        <v>60</v>
      </c>
      <c r="B25" s="16">
        <v>0</v>
      </c>
      <c r="C25" s="16">
        <v>47250</v>
      </c>
      <c r="D25" s="17">
        <f t="shared" si="1"/>
        <v>-47250</v>
      </c>
    </row>
    <row r="26" spans="1:4" x14ac:dyDescent="0.15">
      <c r="A26" s="7" t="s">
        <v>61</v>
      </c>
      <c r="B26" s="16">
        <v>46104</v>
      </c>
      <c r="C26" s="16">
        <v>91008</v>
      </c>
      <c r="D26" s="17">
        <f t="shared" si="1"/>
        <v>-44904</v>
      </c>
    </row>
    <row r="27" spans="1:4" x14ac:dyDescent="0.15">
      <c r="A27" s="7" t="s">
        <v>62</v>
      </c>
      <c r="B27" s="16">
        <v>0</v>
      </c>
      <c r="C27" s="16">
        <v>1000</v>
      </c>
      <c r="D27" s="17">
        <f t="shared" si="1"/>
        <v>-1000</v>
      </c>
    </row>
    <row r="28" spans="1:4" x14ac:dyDescent="0.15">
      <c r="A28" s="7" t="s">
        <v>63</v>
      </c>
      <c r="B28" s="16">
        <v>1197583</v>
      </c>
      <c r="C28" s="16">
        <v>1016967</v>
      </c>
      <c r="D28" s="17">
        <f t="shared" si="1"/>
        <v>180616</v>
      </c>
    </row>
    <row r="29" spans="1:4" x14ac:dyDescent="0.15">
      <c r="A29" s="7" t="s">
        <v>64</v>
      </c>
      <c r="B29" s="16">
        <v>135500</v>
      </c>
      <c r="C29" s="16">
        <v>138000</v>
      </c>
      <c r="D29" s="17">
        <f t="shared" si="1"/>
        <v>-2500</v>
      </c>
    </row>
    <row r="30" spans="1:4" x14ac:dyDescent="0.15">
      <c r="A30" s="7" t="s">
        <v>65</v>
      </c>
      <c r="B30" s="18">
        <v>5000</v>
      </c>
      <c r="C30" s="18">
        <v>1500</v>
      </c>
      <c r="D30" s="17">
        <f t="shared" si="1"/>
        <v>3500</v>
      </c>
    </row>
    <row r="31" spans="1:4" x14ac:dyDescent="0.15">
      <c r="A31" s="7" t="s">
        <v>66</v>
      </c>
      <c r="B31" s="20">
        <v>1957458</v>
      </c>
      <c r="C31" s="20">
        <v>1950070</v>
      </c>
      <c r="D31" s="21">
        <f>B31-C31</f>
        <v>7388</v>
      </c>
    </row>
    <row r="32" spans="1:4" x14ac:dyDescent="0.15">
      <c r="A32" s="7" t="s">
        <v>67</v>
      </c>
      <c r="B32" s="20">
        <v>2836645</v>
      </c>
      <c r="C32" s="20">
        <v>2299078</v>
      </c>
      <c r="D32" s="21">
        <f t="shared" ref="D32:D34" si="2">B32-C32</f>
        <v>537567</v>
      </c>
    </row>
    <row r="33" spans="1:4" x14ac:dyDescent="0.15">
      <c r="A33" s="7" t="s">
        <v>68</v>
      </c>
      <c r="B33" s="20">
        <v>0</v>
      </c>
      <c r="C33" s="20">
        <v>0</v>
      </c>
      <c r="D33" s="21">
        <f t="shared" si="2"/>
        <v>0</v>
      </c>
    </row>
    <row r="34" spans="1:4" x14ac:dyDescent="0.15">
      <c r="A34" s="7" t="s">
        <v>69</v>
      </c>
      <c r="B34" s="20">
        <v>2836645</v>
      </c>
      <c r="C34" s="20">
        <v>2299078</v>
      </c>
      <c r="D34" s="21">
        <f t="shared" si="2"/>
        <v>537567</v>
      </c>
    </row>
    <row r="35" spans="1:4" x14ac:dyDescent="0.15">
      <c r="A35" s="7" t="s">
        <v>70</v>
      </c>
      <c r="B35" s="14"/>
      <c r="C35" s="14"/>
      <c r="D35" s="15"/>
    </row>
    <row r="36" spans="1:4" x14ac:dyDescent="0.15">
      <c r="A36" s="7" t="s">
        <v>71</v>
      </c>
      <c r="B36" s="18"/>
      <c r="C36" s="18"/>
      <c r="D36" s="19"/>
    </row>
    <row r="37" spans="1:4" x14ac:dyDescent="0.15">
      <c r="A37" s="7" t="s">
        <v>72</v>
      </c>
      <c r="B37" s="20">
        <v>0</v>
      </c>
      <c r="C37" s="20">
        <v>0</v>
      </c>
      <c r="D37" s="21">
        <v>0</v>
      </c>
    </row>
    <row r="38" spans="1:4" x14ac:dyDescent="0.15">
      <c r="A38" s="7" t="s">
        <v>73</v>
      </c>
      <c r="B38" s="20"/>
      <c r="C38" s="20"/>
      <c r="D38" s="21"/>
    </row>
    <row r="39" spans="1:4" x14ac:dyDescent="0.15">
      <c r="A39" s="7" t="s">
        <v>74</v>
      </c>
      <c r="B39" s="20">
        <v>0</v>
      </c>
      <c r="C39" s="20">
        <v>0</v>
      </c>
      <c r="D39" s="21">
        <v>0</v>
      </c>
    </row>
    <row r="40" spans="1:4" x14ac:dyDescent="0.15">
      <c r="A40" s="7" t="s">
        <v>75</v>
      </c>
      <c r="B40" s="20">
        <v>0</v>
      </c>
      <c r="C40" s="20">
        <v>0</v>
      </c>
      <c r="D40" s="21">
        <f t="shared" ref="D40:D51" si="3">B40-C40</f>
        <v>0</v>
      </c>
    </row>
    <row r="41" spans="1:4" x14ac:dyDescent="0.15">
      <c r="A41" s="7" t="s">
        <v>76</v>
      </c>
      <c r="B41" s="20">
        <v>-2433845</v>
      </c>
      <c r="C41" s="20">
        <v>-1956878</v>
      </c>
      <c r="D41" s="21">
        <f>B41-C41</f>
        <v>-476967</v>
      </c>
    </row>
    <row r="42" spans="1:4" x14ac:dyDescent="0.15">
      <c r="A42" s="7" t="s">
        <v>77</v>
      </c>
      <c r="B42" s="20">
        <v>402800</v>
      </c>
      <c r="C42" s="20">
        <v>342200</v>
      </c>
      <c r="D42" s="21">
        <f>B42-C42</f>
        <v>60600</v>
      </c>
    </row>
    <row r="43" spans="1:4" x14ac:dyDescent="0.15">
      <c r="A43" s="7" t="s">
        <v>78</v>
      </c>
      <c r="B43" s="20">
        <v>402800</v>
      </c>
      <c r="C43" s="20">
        <v>342200</v>
      </c>
      <c r="D43" s="21">
        <f>B43-C43</f>
        <v>60600</v>
      </c>
    </row>
    <row r="44" spans="1:4" x14ac:dyDescent="0.15">
      <c r="A44" s="7" t="s">
        <v>79</v>
      </c>
      <c r="B44" s="20">
        <v>0</v>
      </c>
      <c r="C44" s="20">
        <v>0</v>
      </c>
      <c r="D44" s="21">
        <f t="shared" si="3"/>
        <v>0</v>
      </c>
    </row>
    <row r="45" spans="1:4" x14ac:dyDescent="0.15">
      <c r="A45" s="7" t="s">
        <v>80</v>
      </c>
      <c r="B45" s="20">
        <v>176559184</v>
      </c>
      <c r="C45" s="20">
        <v>176559184</v>
      </c>
      <c r="D45" s="21">
        <f t="shared" si="3"/>
        <v>0</v>
      </c>
    </row>
    <row r="46" spans="1:4" x14ac:dyDescent="0.15">
      <c r="A46" s="7" t="s">
        <v>81</v>
      </c>
      <c r="B46" s="20">
        <v>176559184</v>
      </c>
      <c r="C46" s="20">
        <v>176559184</v>
      </c>
      <c r="D46" s="21">
        <f t="shared" si="3"/>
        <v>0</v>
      </c>
    </row>
    <row r="47" spans="1:4" x14ac:dyDescent="0.15">
      <c r="A47" s="7" t="s">
        <v>82</v>
      </c>
      <c r="B47" s="20"/>
      <c r="C47" s="20"/>
      <c r="D47" s="21"/>
    </row>
    <row r="48" spans="1:4" x14ac:dyDescent="0.15">
      <c r="A48" s="7" t="s">
        <v>83</v>
      </c>
      <c r="B48" s="20">
        <v>0</v>
      </c>
      <c r="C48" s="20">
        <v>0</v>
      </c>
      <c r="D48" s="21">
        <f t="shared" si="3"/>
        <v>0</v>
      </c>
    </row>
    <row r="49" spans="1:4" x14ac:dyDescent="0.15">
      <c r="A49" s="7" t="s">
        <v>84</v>
      </c>
      <c r="B49" s="20">
        <v>0</v>
      </c>
      <c r="C49" s="20">
        <v>0</v>
      </c>
      <c r="D49" s="21">
        <f t="shared" si="3"/>
        <v>0</v>
      </c>
    </row>
    <row r="50" spans="1:4" x14ac:dyDescent="0.15">
      <c r="A50" s="7" t="s">
        <v>85</v>
      </c>
      <c r="B50" s="20">
        <v>0</v>
      </c>
      <c r="C50" s="20">
        <v>0</v>
      </c>
      <c r="D50" s="21">
        <f t="shared" si="3"/>
        <v>0</v>
      </c>
    </row>
    <row r="51" spans="1:4" x14ac:dyDescent="0.15">
      <c r="A51" s="8" t="s">
        <v>86</v>
      </c>
      <c r="B51" s="20">
        <v>176559184</v>
      </c>
      <c r="C51" s="20">
        <v>176559184</v>
      </c>
      <c r="D51" s="21">
        <f t="shared" si="3"/>
        <v>0</v>
      </c>
    </row>
    <row r="52" spans="1:4" x14ac:dyDescent="0.15">
      <c r="A52" s="5" t="s">
        <v>38</v>
      </c>
      <c r="B52" s="22"/>
      <c r="C52" s="22"/>
      <c r="D52" s="22"/>
    </row>
  </sheetData>
  <mergeCells count="2">
    <mergeCell ref="A2:D2"/>
    <mergeCell ref="A3:D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24" sqref="D24"/>
    </sheetView>
  </sheetViews>
  <sheetFormatPr defaultRowHeight="11.25" x14ac:dyDescent="0.15"/>
  <cols>
    <col min="1" max="1" width="17.25" style="1" bestFit="1" customWidth="1"/>
    <col min="2" max="2" width="15" style="1" bestFit="1" customWidth="1"/>
    <col min="3" max="3" width="15.875" style="1" bestFit="1" customWidth="1"/>
    <col min="4" max="4" width="24.375" style="1" bestFit="1" customWidth="1"/>
    <col min="5" max="5" width="12.875" style="1" customWidth="1"/>
    <col min="6" max="16384" width="9" style="1"/>
  </cols>
  <sheetData>
    <row r="1" spans="1:5" ht="14.25" x14ac:dyDescent="0.15">
      <c r="E1" s="48" t="s">
        <v>133</v>
      </c>
    </row>
    <row r="2" spans="1:5" ht="17.25" x14ac:dyDescent="0.15">
      <c r="A2" s="51" t="s">
        <v>87</v>
      </c>
      <c r="B2" s="51"/>
      <c r="C2" s="51"/>
      <c r="D2" s="51"/>
      <c r="E2" s="51"/>
    </row>
    <row r="3" spans="1:5" ht="11.25" customHeight="1" x14ac:dyDescent="0.15">
      <c r="A3" s="50" t="s">
        <v>1</v>
      </c>
      <c r="B3" s="50"/>
      <c r="C3" s="50"/>
      <c r="D3" s="50"/>
      <c r="E3" s="50"/>
    </row>
    <row r="4" spans="1:5" x14ac:dyDescent="0.15">
      <c r="A4" s="3"/>
      <c r="C4" s="3"/>
      <c r="D4" s="3"/>
      <c r="E4" s="34" t="s">
        <v>2</v>
      </c>
    </row>
    <row r="5" spans="1:5" x14ac:dyDescent="0.15">
      <c r="A5" s="28" t="s">
        <v>88</v>
      </c>
      <c r="B5" s="29"/>
      <c r="C5" s="33" t="s">
        <v>89</v>
      </c>
      <c r="D5" s="33" t="s">
        <v>90</v>
      </c>
      <c r="E5" s="35" t="s">
        <v>91</v>
      </c>
    </row>
    <row r="6" spans="1:5" x14ac:dyDescent="0.15">
      <c r="A6" s="4" t="s">
        <v>92</v>
      </c>
      <c r="B6" s="4" t="s">
        <v>38</v>
      </c>
      <c r="C6" s="4" t="s">
        <v>38</v>
      </c>
      <c r="D6" s="4" t="s">
        <v>38</v>
      </c>
      <c r="E6" s="36"/>
    </row>
    <row r="7" spans="1:5" x14ac:dyDescent="0.15">
      <c r="A7" s="7" t="s">
        <v>93</v>
      </c>
      <c r="B7" s="25" t="s">
        <v>94</v>
      </c>
      <c r="C7" s="25" t="s">
        <v>117</v>
      </c>
      <c r="D7" s="25" t="s">
        <v>38</v>
      </c>
      <c r="E7" s="40">
        <f>SUM(E8)</f>
        <v>1461615</v>
      </c>
    </row>
    <row r="8" spans="1:5" x14ac:dyDescent="0.15">
      <c r="A8" s="7" t="s">
        <v>95</v>
      </c>
      <c r="B8" s="7" t="s">
        <v>38</v>
      </c>
      <c r="C8" s="7" t="s">
        <v>130</v>
      </c>
      <c r="D8" s="7" t="s">
        <v>118</v>
      </c>
      <c r="E8" s="37">
        <v>1461615</v>
      </c>
    </row>
    <row r="9" spans="1:5" x14ac:dyDescent="0.15">
      <c r="A9" s="7" t="s">
        <v>93</v>
      </c>
      <c r="B9" s="25" t="s">
        <v>115</v>
      </c>
      <c r="C9" s="25" t="s">
        <v>38</v>
      </c>
      <c r="D9" s="25" t="s">
        <v>38</v>
      </c>
      <c r="E9" s="40">
        <f>SUM(E10)</f>
        <v>6000</v>
      </c>
    </row>
    <row r="10" spans="1:5" x14ac:dyDescent="0.15">
      <c r="A10" s="8" t="s">
        <v>95</v>
      </c>
      <c r="B10" s="8"/>
      <c r="C10" s="8" t="s">
        <v>126</v>
      </c>
      <c r="D10" s="8" t="s">
        <v>116</v>
      </c>
      <c r="E10" s="38">
        <v>6000</v>
      </c>
    </row>
    <row r="11" spans="1:5" x14ac:dyDescent="0.15">
      <c r="A11" s="30" t="s">
        <v>96</v>
      </c>
      <c r="B11" s="31"/>
      <c r="C11" s="28"/>
      <c r="D11" s="29"/>
      <c r="E11" s="39">
        <f>E7+E9</f>
        <v>1467615</v>
      </c>
    </row>
    <row r="12" spans="1:5" x14ac:dyDescent="0.15">
      <c r="A12" s="4" t="s">
        <v>97</v>
      </c>
      <c r="B12" s="4" t="s">
        <v>38</v>
      </c>
      <c r="C12" s="4" t="s">
        <v>38</v>
      </c>
      <c r="D12" s="4" t="s">
        <v>38</v>
      </c>
      <c r="E12" s="36"/>
    </row>
    <row r="13" spans="1:5" x14ac:dyDescent="0.15">
      <c r="A13" s="7" t="s">
        <v>98</v>
      </c>
      <c r="B13" s="25" t="s">
        <v>38</v>
      </c>
      <c r="C13" s="25" t="s">
        <v>38</v>
      </c>
      <c r="D13" s="25" t="s">
        <v>38</v>
      </c>
      <c r="E13" s="40">
        <f>SUM(E14:E15)</f>
        <v>4170628</v>
      </c>
    </row>
    <row r="14" spans="1:5" x14ac:dyDescent="0.15">
      <c r="A14" s="7"/>
      <c r="B14" s="41" t="s">
        <v>122</v>
      </c>
      <c r="C14" s="41" t="s">
        <v>131</v>
      </c>
      <c r="D14" s="41" t="s">
        <v>123</v>
      </c>
      <c r="E14" s="42">
        <v>11600</v>
      </c>
    </row>
    <row r="15" spans="1:5" x14ac:dyDescent="0.15">
      <c r="A15" s="7" t="s">
        <v>93</v>
      </c>
      <c r="B15" s="7" t="s">
        <v>99</v>
      </c>
      <c r="C15" s="7" t="s">
        <v>119</v>
      </c>
      <c r="D15" s="7" t="s">
        <v>120</v>
      </c>
      <c r="E15" s="37">
        <v>4159028</v>
      </c>
    </row>
    <row r="16" spans="1:5" x14ac:dyDescent="0.15">
      <c r="A16" s="7" t="s">
        <v>95</v>
      </c>
      <c r="B16" s="7"/>
      <c r="C16" s="7"/>
      <c r="D16" s="7"/>
      <c r="E16" s="37"/>
    </row>
    <row r="17" spans="1:5" x14ac:dyDescent="0.15">
      <c r="A17" s="7" t="s">
        <v>100</v>
      </c>
      <c r="B17" s="25" t="s">
        <v>38</v>
      </c>
      <c r="C17" s="25" t="s">
        <v>38</v>
      </c>
      <c r="D17" s="25" t="s">
        <v>38</v>
      </c>
      <c r="E17" s="40">
        <f>SUM(E18:E19)</f>
        <v>172333900</v>
      </c>
    </row>
    <row r="18" spans="1:5" x14ac:dyDescent="0.15">
      <c r="A18" s="7" t="s">
        <v>93</v>
      </c>
      <c r="B18" s="7" t="s">
        <v>101</v>
      </c>
      <c r="C18" s="7"/>
      <c r="D18" s="7" t="s">
        <v>38</v>
      </c>
      <c r="E18" s="37">
        <v>171357328</v>
      </c>
    </row>
    <row r="19" spans="1:5" x14ac:dyDescent="0.15">
      <c r="A19" s="8" t="s">
        <v>93</v>
      </c>
      <c r="B19" s="8" t="s">
        <v>102</v>
      </c>
      <c r="C19" s="8" t="s">
        <v>38</v>
      </c>
      <c r="D19" s="8" t="s">
        <v>121</v>
      </c>
      <c r="E19" s="38">
        <v>976572</v>
      </c>
    </row>
    <row r="20" spans="1:5" x14ac:dyDescent="0.15">
      <c r="A20" s="30" t="s">
        <v>103</v>
      </c>
      <c r="B20" s="31"/>
      <c r="C20" s="28"/>
      <c r="D20" s="29"/>
      <c r="E20" s="39">
        <f>E13+E17</f>
        <v>176504528</v>
      </c>
    </row>
    <row r="21" spans="1:5" x14ac:dyDescent="0.15">
      <c r="A21" s="30" t="s">
        <v>104</v>
      </c>
      <c r="B21" s="31"/>
      <c r="C21" s="31"/>
      <c r="D21" s="31"/>
      <c r="E21" s="39">
        <f>E11+E20</f>
        <v>177972143</v>
      </c>
    </row>
    <row r="22" spans="1:5" x14ac:dyDescent="0.15">
      <c r="A22" s="4" t="s">
        <v>105</v>
      </c>
      <c r="B22" s="4" t="s">
        <v>38</v>
      </c>
      <c r="C22" s="4" t="s">
        <v>38</v>
      </c>
      <c r="D22" s="4" t="s">
        <v>38</v>
      </c>
      <c r="E22" s="36"/>
    </row>
    <row r="23" spans="1:5" x14ac:dyDescent="0.15">
      <c r="A23" s="7" t="s">
        <v>93</v>
      </c>
      <c r="B23" s="25" t="s">
        <v>106</v>
      </c>
      <c r="C23" s="25" t="s">
        <v>38</v>
      </c>
      <c r="D23" s="25" t="s">
        <v>38</v>
      </c>
      <c r="E23" s="40">
        <f>SUM(E24)</f>
        <v>402000</v>
      </c>
    </row>
    <row r="24" spans="1:5" x14ac:dyDescent="0.15">
      <c r="A24" s="7" t="s">
        <v>95</v>
      </c>
      <c r="B24" s="43"/>
      <c r="C24" s="7" t="s">
        <v>129</v>
      </c>
      <c r="D24" s="7" t="s">
        <v>124</v>
      </c>
      <c r="E24" s="37">
        <v>402000</v>
      </c>
    </row>
    <row r="25" spans="1:5" x14ac:dyDescent="0.15">
      <c r="A25" s="7"/>
      <c r="B25" s="43"/>
      <c r="C25" s="7"/>
      <c r="D25" s="7"/>
      <c r="E25" s="37"/>
    </row>
    <row r="26" spans="1:5" x14ac:dyDescent="0.15">
      <c r="A26" s="7"/>
      <c r="B26" s="7" t="s">
        <v>128</v>
      </c>
      <c r="C26" s="7" t="s">
        <v>38</v>
      </c>
      <c r="D26" s="7" t="s">
        <v>132</v>
      </c>
      <c r="E26" s="37">
        <v>596559</v>
      </c>
    </row>
    <row r="27" spans="1:5" x14ac:dyDescent="0.15">
      <c r="A27" s="7" t="s">
        <v>95</v>
      </c>
      <c r="B27" s="43"/>
      <c r="C27" s="7" t="s">
        <v>38</v>
      </c>
      <c r="D27" s="7"/>
      <c r="E27" s="37"/>
    </row>
    <row r="28" spans="1:5" x14ac:dyDescent="0.15">
      <c r="A28" s="8" t="s">
        <v>93</v>
      </c>
      <c r="B28" s="8" t="s">
        <v>107</v>
      </c>
      <c r="C28" s="8" t="s">
        <v>38</v>
      </c>
      <c r="D28" s="8" t="s">
        <v>38</v>
      </c>
      <c r="E28" s="38">
        <v>402800</v>
      </c>
    </row>
    <row r="29" spans="1:5" x14ac:dyDescent="0.15">
      <c r="A29" s="30" t="s">
        <v>108</v>
      </c>
      <c r="B29" s="31"/>
      <c r="C29" s="28"/>
      <c r="D29" s="29"/>
      <c r="E29" s="39">
        <f>+E23+E26+E28</f>
        <v>1401359</v>
      </c>
    </row>
    <row r="30" spans="1:5" x14ac:dyDescent="0.15">
      <c r="A30" s="4" t="s">
        <v>109</v>
      </c>
      <c r="B30" s="4" t="s">
        <v>38</v>
      </c>
      <c r="C30" s="4" t="s">
        <v>38</v>
      </c>
      <c r="D30" s="4" t="s">
        <v>38</v>
      </c>
      <c r="E30" s="36"/>
    </row>
    <row r="31" spans="1:5" x14ac:dyDescent="0.15">
      <c r="A31" s="8" t="s">
        <v>93</v>
      </c>
      <c r="B31" s="8" t="s">
        <v>110</v>
      </c>
      <c r="C31" s="8" t="s">
        <v>38</v>
      </c>
      <c r="D31" s="8" t="s">
        <v>38</v>
      </c>
      <c r="E31" s="38">
        <v>11600</v>
      </c>
    </row>
    <row r="32" spans="1:5" x14ac:dyDescent="0.15">
      <c r="A32" s="30" t="s">
        <v>111</v>
      </c>
      <c r="B32" s="31"/>
      <c r="C32" s="28"/>
      <c r="D32" s="29"/>
      <c r="E32" s="39">
        <f>SUM(E31)</f>
        <v>11600</v>
      </c>
    </row>
    <row r="33" spans="1:5" x14ac:dyDescent="0.15">
      <c r="A33" s="30" t="s">
        <v>112</v>
      </c>
      <c r="B33" s="31"/>
      <c r="C33" s="31"/>
      <c r="D33" s="31"/>
      <c r="E33" s="39">
        <f>E29+E32</f>
        <v>1412959</v>
      </c>
    </row>
    <row r="34" spans="1:5" x14ac:dyDescent="0.15">
      <c r="A34" s="30" t="s">
        <v>113</v>
      </c>
      <c r="B34" s="31"/>
      <c r="C34" s="31"/>
      <c r="D34" s="31"/>
      <c r="E34" s="39">
        <f>E21-E33</f>
        <v>176559184</v>
      </c>
    </row>
    <row r="35" spans="1:5" x14ac:dyDescent="0.15">
      <c r="A35" s="5" t="s">
        <v>38</v>
      </c>
      <c r="B35" s="5" t="s">
        <v>38</v>
      </c>
      <c r="C35" s="5" t="s">
        <v>38</v>
      </c>
      <c r="D35" s="5" t="s">
        <v>38</v>
      </c>
      <c r="E35" s="32"/>
    </row>
  </sheetData>
  <mergeCells count="2">
    <mergeCell ref="A2:E2"/>
    <mergeCell ref="A3:E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貸借対照表</vt:lpstr>
      <vt:lpstr>正味財産増減計算書</vt:lpstr>
      <vt:lpstr>財産目録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sueyoshi</dc:creator>
  <cp:lastModifiedBy>sueyoshi</cp:lastModifiedBy>
  <cp:lastPrinted>2014-05-20T08:20:40Z</cp:lastPrinted>
  <dcterms:created xsi:type="dcterms:W3CDTF">2014-05-12T10:53:53Z</dcterms:created>
  <dcterms:modified xsi:type="dcterms:W3CDTF">2014-08-11T00:59:55Z</dcterms:modified>
</cp:coreProperties>
</file>